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8F7BF4BD-3F78-4DF3-B3E0-C87D7FF7A672}" xr6:coauthVersionLast="31" xr6:coauthVersionMax="31" xr10:uidLastSave="{00000000-0000-0000-0000-000000000000}"/>
  <bookViews>
    <workbookView xWindow="0" yWindow="0" windowWidth="20430" windowHeight="7485" xr2:uid="{00000000-000D-0000-FFFF-FFFF00000000}"/>
  </bookViews>
  <sheets>
    <sheet name="PARÂMETROS" sheetId="2" r:id="rId1"/>
    <sheet name="APURAÇÃO" sheetId="4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G4" i="4" s="1"/>
  <c r="I4" i="4" s="1"/>
  <c r="O4" i="4" s="1"/>
  <c r="E5" i="4"/>
  <c r="G5" i="4" s="1"/>
  <c r="I5" i="4" s="1"/>
  <c r="E6" i="4"/>
  <c r="G6" i="4" s="1"/>
  <c r="I6" i="4" s="1"/>
  <c r="E7" i="4"/>
  <c r="G7" i="4" s="1"/>
  <c r="I7" i="4" s="1"/>
  <c r="E8" i="4"/>
  <c r="G8" i="4" s="1"/>
  <c r="I8" i="4" s="1"/>
  <c r="P5" i="4" l="1"/>
  <c r="P6" i="4"/>
  <c r="P7" i="4"/>
  <c r="P8" i="4"/>
  <c r="P4" i="4"/>
  <c r="O5" i="4"/>
  <c r="M5" i="4"/>
  <c r="O6" i="4"/>
  <c r="M6" i="4"/>
  <c r="O7" i="4"/>
  <c r="M7" i="4"/>
  <c r="O8" i="4"/>
  <c r="M8" i="4"/>
  <c r="M4" i="4"/>
</calcChain>
</file>

<file path=xl/sharedStrings.xml><?xml version="1.0" encoding="utf-8"?>
<sst xmlns="http://schemas.openxmlformats.org/spreadsheetml/2006/main" count="14" uniqueCount="13">
  <si>
    <t>%</t>
  </si>
  <si>
    <t>A</t>
  </si>
  <si>
    <t>COMISSÃO</t>
  </si>
  <si>
    <t>PARÂMETROS DA COMISSÃO</t>
  </si>
  <si>
    <t>APURAÇÃO DA COMISSÃO</t>
  </si>
  <si>
    <t>VENDA</t>
  </si>
  <si>
    <t>DIFERENÇA</t>
  </si>
  <si>
    <t>% COMISSÃO</t>
  </si>
  <si>
    <t>$ COMISSÃO</t>
  </si>
  <si>
    <t>% DIFERENÇA</t>
  </si>
  <si>
    <t>PEÇAS</t>
  </si>
  <si>
    <t>TOTAL</t>
  </si>
  <si>
    <t>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</si>
</sst>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0%"/>
  </numFmts>
  <fonts count="5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workbookViewId="0">
      <selection activeCell="I13" sqref="I13"/>
    </sheetView>
  </sheetViews>
  <sheetFormatPr defaultRowHeight="15" x14ac:dyDescent="0.25"/>
  <cols>
    <col min="1" max="1" width="15.5703125" customWidth="1"/>
    <col min="2" max="2" width="5.42578125" customWidth="1"/>
    <col min="3" max="3" width="15.5703125" customWidth="1"/>
    <col min="4" max="4" width="3.140625" customWidth="1"/>
    <col min="5" max="5" width="15.5703125" customWidth="1"/>
  </cols>
  <sheetData>
    <row r="1" spans="1:5" ht="26.25" x14ac:dyDescent="0.4">
      <c r="A1" s="22" t="s">
        <v>3</v>
      </c>
      <c r="B1" s="22"/>
      <c r="C1" s="22"/>
      <c r="D1" s="22"/>
      <c r="E1" s="22"/>
    </row>
    <row r="3" spans="1:5" x14ac:dyDescent="0.25">
      <c r="A3" s="3" t="s">
        <v>0</v>
      </c>
      <c r="B3" s="5" t="s">
        <v>1</v>
      </c>
      <c r="C3" s="3" t="s">
        <v>0</v>
      </c>
      <c r="E3" s="10" t="s">
        <v>2</v>
      </c>
    </row>
    <row r="5" spans="1:5" x14ac:dyDescent="0.25">
      <c r="A5" s="4">
        <v>0</v>
      </c>
      <c r="B5" s="1"/>
      <c r="C5" s="4">
        <v>0.01</v>
      </c>
      <c r="D5" s="7"/>
      <c r="E5" s="8">
        <v>0.01</v>
      </c>
    </row>
    <row r="6" spans="1:5" x14ac:dyDescent="0.25">
      <c r="A6" s="4">
        <v>1.01E-2</v>
      </c>
      <c r="B6" s="1"/>
      <c r="C6" s="4">
        <v>0.03</v>
      </c>
      <c r="D6" s="2"/>
      <c r="E6" s="8">
        <v>0.02</v>
      </c>
    </row>
    <row r="7" spans="1:5" x14ac:dyDescent="0.25">
      <c r="A7" s="4">
        <v>3.0099999999999998E-2</v>
      </c>
      <c r="B7" s="1"/>
      <c r="C7" s="4">
        <v>0.05</v>
      </c>
      <c r="D7" s="2"/>
      <c r="E7" s="8">
        <v>0.03</v>
      </c>
    </row>
    <row r="8" spans="1:5" x14ac:dyDescent="0.25">
      <c r="A8" s="4">
        <v>5.0099999999999999E-2</v>
      </c>
      <c r="B8" s="1"/>
      <c r="C8" s="4">
        <v>7.0000000000000007E-2</v>
      </c>
      <c r="D8" s="2"/>
      <c r="E8" s="8">
        <v>0.04</v>
      </c>
    </row>
    <row r="9" spans="1:5" x14ac:dyDescent="0.25">
      <c r="A9" s="4">
        <v>7.0099999999999996E-2</v>
      </c>
      <c r="B9" s="1"/>
      <c r="C9" s="4">
        <v>0.1</v>
      </c>
      <c r="D9" s="2"/>
      <c r="E9" s="8">
        <v>0.05</v>
      </c>
    </row>
    <row r="10" spans="1:5" x14ac:dyDescent="0.25">
      <c r="A10" s="4">
        <v>0.10009999999999999</v>
      </c>
      <c r="B10" s="1"/>
      <c r="C10" s="4">
        <v>9.99</v>
      </c>
      <c r="D10" s="2"/>
      <c r="E10" s="8">
        <v>0.1</v>
      </c>
    </row>
    <row r="11" spans="1:5" x14ac:dyDescent="0.25">
      <c r="A11" s="4"/>
      <c r="B11" s="1"/>
      <c r="C11" s="4"/>
      <c r="D11" s="2"/>
      <c r="E11" s="8"/>
    </row>
    <row r="12" spans="1:5" x14ac:dyDescent="0.25">
      <c r="A12" s="4"/>
      <c r="B12" s="1"/>
      <c r="C12" s="4"/>
      <c r="D12" s="2"/>
      <c r="E12" s="8"/>
    </row>
    <row r="13" spans="1:5" x14ac:dyDescent="0.25">
      <c r="A13" s="4"/>
      <c r="B13" s="1"/>
      <c r="C13" s="4"/>
      <c r="D13" s="2"/>
      <c r="E13" s="8"/>
    </row>
    <row r="14" spans="1:5" x14ac:dyDescent="0.25">
      <c r="A14" s="4"/>
      <c r="B14" s="1"/>
      <c r="C14" s="4"/>
      <c r="D14" s="2"/>
      <c r="E14" s="8"/>
    </row>
    <row r="15" spans="1:5" x14ac:dyDescent="0.25">
      <c r="A15" s="4"/>
      <c r="B15" s="1"/>
      <c r="C15" s="4"/>
      <c r="D15" s="2"/>
      <c r="E15" s="8"/>
    </row>
    <row r="16" spans="1:5" x14ac:dyDescent="0.25">
      <c r="A16" s="4"/>
      <c r="B16" s="1"/>
      <c r="C16" s="4"/>
      <c r="D16" s="2"/>
      <c r="E16" s="8"/>
    </row>
    <row r="17" spans="1:5" x14ac:dyDescent="0.25">
      <c r="A17" s="4"/>
      <c r="B17" s="1"/>
      <c r="C17" s="4"/>
      <c r="D17" s="2"/>
      <c r="E17" s="8"/>
    </row>
  </sheetData>
  <sheetProtection algorithmName="SHA-512" hashValue="h+DZiES4uzdxPgosrVq4Bc8PkGZk1Xrxk5LrV93SRqO49RjmFlUjl5Cwow90pT7BncMUXvfUjwTDiNfgLKyl3w==" saltValue="0hpQqu9iTeKqHbX5kmFPXg==" spinCount="100000" sheet="1" objects="1" scenarios="1"/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"/>
  <sheetViews>
    <sheetView workbookViewId="0">
      <selection activeCell="G12" sqref="G12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7" max="7" width="15.85546875" customWidth="1"/>
    <col min="8" max="8" width="1.5703125" customWidth="1"/>
    <col min="9" max="9" width="12.5703125" customWidth="1"/>
    <col min="10" max="10" width="1.5703125" customWidth="1"/>
    <col min="12" max="12" width="1.5703125" customWidth="1"/>
    <col min="14" max="14" width="1.5703125" customWidth="1"/>
    <col min="15" max="15" width="12.5703125" customWidth="1"/>
  </cols>
  <sheetData>
    <row r="1" spans="1:16" ht="26.25" x14ac:dyDescent="0.4">
      <c r="A1" s="22" t="s">
        <v>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6" x14ac:dyDescent="0.25">
      <c r="A2" s="20" t="s">
        <v>12</v>
      </c>
      <c r="B2" s="21"/>
      <c r="C2" s="20" t="s">
        <v>5</v>
      </c>
      <c r="D2" s="21"/>
      <c r="E2" s="20" t="s">
        <v>6</v>
      </c>
      <c r="F2" s="21"/>
      <c r="G2" s="20" t="s">
        <v>9</v>
      </c>
      <c r="H2" s="21"/>
      <c r="I2" s="20" t="s">
        <v>7</v>
      </c>
      <c r="J2" s="21"/>
      <c r="K2" s="20" t="s">
        <v>10</v>
      </c>
      <c r="L2" s="21"/>
      <c r="M2" s="20" t="s">
        <v>11</v>
      </c>
      <c r="N2" s="21"/>
      <c r="O2" s="20" t="s">
        <v>8</v>
      </c>
    </row>
    <row r="4" spans="1:16" x14ac:dyDescent="0.25">
      <c r="A4" s="11">
        <v>10</v>
      </c>
      <c r="B4" s="12"/>
      <c r="C4" s="14">
        <v>9.9</v>
      </c>
      <c r="D4" s="15"/>
      <c r="E4" s="16">
        <f>IF(C4="","",C4-A4)</f>
        <v>-9.9999999999999645E-2</v>
      </c>
      <c r="F4" s="15"/>
      <c r="G4" s="17">
        <f>IF(C4="","",E4/A4)</f>
        <v>-9.9999999999999638E-3</v>
      </c>
      <c r="I4" s="18">
        <f>IF(C4="","",IF(G4&lt;PARÂMETROS!$A$5,0,IF($G4&lt;=PARÂMETROS!$C$5,PARÂMETROS!$E$5,IF($G4&lt;=PARÂMETROS!$C$6,PARÂMETROS!$E$6,IF($G4&lt;=PARÂMETROS!$C$7,PARÂMETROS!$E$7,IF($G4&lt;=PARÂMETROS!$C$8,PARÂMETROS!$E$8,IF(APURAÇÃO!$G4&lt;=PARÂMETROS!$C$9,PARÂMETROS!$E$9,IF(APURAÇÃO!$G4&lt;=PARÂMETROS!$C$10,PARÂMETROS!$E$10))))))))</f>
        <v>0</v>
      </c>
      <c r="K4" s="13">
        <v>1</v>
      </c>
      <c r="M4" s="6">
        <f>IF(C4="","",C4*K4)</f>
        <v>9.9</v>
      </c>
      <c r="O4" s="19">
        <f>IF(C4="","",(K4*C4)*I4)</f>
        <v>0</v>
      </c>
      <c r="P4" s="9" t="str">
        <f>IF(C4="","",IF(C4&lt;A4,"PROGRAMA BLOQUEIA",""))</f>
        <v>PROGRAMA BLOQUEIA</v>
      </c>
    </row>
    <row r="5" spans="1:16" x14ac:dyDescent="0.25">
      <c r="A5" s="11">
        <v>10</v>
      </c>
      <c r="B5" s="12"/>
      <c r="C5" s="14">
        <v>10</v>
      </c>
      <c r="D5" s="15"/>
      <c r="E5" s="16">
        <f t="shared" ref="E5:E8" si="0">IF(C5="","",C5-A5)</f>
        <v>0</v>
      </c>
      <c r="F5" s="15"/>
      <c r="G5" s="17">
        <f t="shared" ref="G5:G8" si="1">IF(C5="","",E5/A5)</f>
        <v>0</v>
      </c>
      <c r="I5" s="18">
        <f>IF(C5="","",IF(G5&lt;PARÂMETROS!$A$5,0,IF($G5&lt;=PARÂMETROS!$C$5,PARÂMETROS!$E$5,IF($G5&lt;=PARÂMETROS!$C$6,PARÂMETROS!$E$6,IF($G5&lt;=PARÂMETROS!$C$7,PARÂMETROS!$E$7,IF($G5&lt;=PARÂMETROS!$C$8,PARÂMETROS!$E$8,IF(APURAÇÃO!$G5&lt;=PARÂMETROS!$C$9,PARÂMETROS!$E$9,IF(APURAÇÃO!$G5&lt;=PARÂMETROS!$C$10,PARÂMETROS!$E$10))))))))</f>
        <v>0.01</v>
      </c>
      <c r="K5" s="13">
        <v>1</v>
      </c>
      <c r="M5" s="6">
        <f t="shared" ref="M5:M8" si="2">IF(C5="","",C5*K5)</f>
        <v>10</v>
      </c>
      <c r="O5" s="19">
        <f t="shared" ref="O5:O8" si="3">IF(C5="","",(K5*C5)*I5)</f>
        <v>0.1</v>
      </c>
      <c r="P5" s="9" t="str">
        <f t="shared" ref="P5:P8" si="4">IF(C5="","",IF(C5&lt;A5,"PROGRAMA BLOQUEIA",""))</f>
        <v/>
      </c>
    </row>
    <row r="6" spans="1:16" x14ac:dyDescent="0.25">
      <c r="A6" s="11">
        <v>10</v>
      </c>
      <c r="B6" s="12"/>
      <c r="C6" s="14">
        <v>10.5</v>
      </c>
      <c r="D6" s="15"/>
      <c r="E6" s="16">
        <f t="shared" si="0"/>
        <v>0.5</v>
      </c>
      <c r="F6" s="15"/>
      <c r="G6" s="17">
        <f t="shared" si="1"/>
        <v>0.05</v>
      </c>
      <c r="I6" s="18">
        <f>IF(C6="","",IF(G6&lt;PARÂMETROS!$A$5,0,IF($G6&lt;=PARÂMETROS!$C$5,PARÂMETROS!$E$5,IF($G6&lt;=PARÂMETROS!$C$6,PARÂMETROS!$E$6,IF($G6&lt;=PARÂMETROS!$C$7,PARÂMETROS!$E$7,IF($G6&lt;=PARÂMETROS!$C$8,PARÂMETROS!$E$8,IF(APURAÇÃO!$G6&lt;=PARÂMETROS!$C$9,PARÂMETROS!$E$9,IF(APURAÇÃO!$G6&lt;=PARÂMETROS!$C$10,PARÂMETROS!$E$10))))))))</f>
        <v>0.03</v>
      </c>
      <c r="K6" s="13">
        <v>1</v>
      </c>
      <c r="M6" s="6">
        <f t="shared" si="2"/>
        <v>10.5</v>
      </c>
      <c r="O6" s="19">
        <f t="shared" si="3"/>
        <v>0.315</v>
      </c>
      <c r="P6" s="9" t="str">
        <f t="shared" si="4"/>
        <v/>
      </c>
    </row>
    <row r="7" spans="1:16" x14ac:dyDescent="0.25">
      <c r="A7" s="11">
        <v>10</v>
      </c>
      <c r="B7" s="12"/>
      <c r="C7" s="14">
        <v>10.8</v>
      </c>
      <c r="D7" s="15"/>
      <c r="E7" s="16">
        <f t="shared" si="0"/>
        <v>0.80000000000000071</v>
      </c>
      <c r="F7" s="15"/>
      <c r="G7" s="17">
        <f t="shared" si="1"/>
        <v>8.0000000000000071E-2</v>
      </c>
      <c r="I7" s="18">
        <f>IF(C7="","",IF(G7&lt;PARÂMETROS!$A$5,0,IF($G7&lt;=PARÂMETROS!$C$5,PARÂMETROS!$E$5,IF($G7&lt;=PARÂMETROS!$C$6,PARÂMETROS!$E$6,IF($G7&lt;=PARÂMETROS!$C$7,PARÂMETROS!$E$7,IF($G7&lt;=PARÂMETROS!$C$8,PARÂMETROS!$E$8,IF(APURAÇÃO!$G7&lt;=PARÂMETROS!$C$9,PARÂMETROS!$E$9,IF(APURAÇÃO!$G7&lt;=PARÂMETROS!$C$10,PARÂMETROS!$E$10))))))))</f>
        <v>0.05</v>
      </c>
      <c r="K7" s="13">
        <v>1</v>
      </c>
      <c r="M7" s="6">
        <f t="shared" si="2"/>
        <v>10.8</v>
      </c>
      <c r="O7" s="19">
        <f t="shared" si="3"/>
        <v>0.54</v>
      </c>
      <c r="P7" s="9" t="str">
        <f t="shared" si="4"/>
        <v/>
      </c>
    </row>
    <row r="8" spans="1:16" x14ac:dyDescent="0.25">
      <c r="A8" s="11">
        <v>10</v>
      </c>
      <c r="B8" s="12"/>
      <c r="C8" s="14">
        <v>25</v>
      </c>
      <c r="D8" s="15"/>
      <c r="E8" s="16">
        <f t="shared" si="0"/>
        <v>15</v>
      </c>
      <c r="F8" s="15"/>
      <c r="G8" s="17">
        <f t="shared" si="1"/>
        <v>1.5</v>
      </c>
      <c r="I8" s="18">
        <f>IF(C8="","",IF(G8&lt;PARÂMETROS!$A$5,0,IF($G8&lt;=PARÂMETROS!$C$5,PARÂMETROS!$E$5,IF($G8&lt;=PARÂMETROS!$C$6,PARÂMETROS!$E$6,IF($G8&lt;=PARÂMETROS!$C$7,PARÂMETROS!$E$7,IF($G8&lt;=PARÂMETROS!$C$8,PARÂMETROS!$E$8,IF(APURAÇÃO!$G8&lt;=PARÂMETROS!$C$9,PARÂMETROS!$E$9,IF(APURAÇÃO!$G8&lt;=PARÂMETROS!$C$10,PARÂMETROS!$E$10))))))))</f>
        <v>0.1</v>
      </c>
      <c r="K8" s="13">
        <v>1</v>
      </c>
      <c r="M8" s="6">
        <f t="shared" si="2"/>
        <v>25</v>
      </c>
      <c r="O8" s="19">
        <f t="shared" si="3"/>
        <v>2.5</v>
      </c>
      <c r="P8" s="9" t="str">
        <f t="shared" si="4"/>
        <v/>
      </c>
    </row>
  </sheetData>
  <sheetProtection algorithmName="SHA-512" hashValue="uclZlNNjjMk6sRrvxxLFOcRRehAUENoxNyH7TU9aXBWfPQdVdsUDJp5WNceuqAnKbKU+aZUc61K5wpEHT2bs/g==" saltValue="Z+LQCa91Zc3L18TiJgSXjw==" spinCount="100000" sheet="1" objects="1" scenarios="1"/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PARÂMETROS</vt:lpstr>
      <vt:lpstr>APURAÇÃO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Vicente Fontes</dc:creator>
  <cp:lastModifiedBy>DELL</cp:lastModifiedBy>
  <cp:lastPrinted>2017-02-09T08:14:40Z</cp:lastPrinted>
  <dcterms:created xsi:type="dcterms:W3CDTF">2017-02-08T23:01:51Z</dcterms:created>
  <dcterms:modified xsi:type="dcterms:W3CDTF">2018-03-22T19:09:29Z</dcterms:modified>
</cp:coreProperties>
</file>